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13884" windowHeight="7896" activeTab="2"/>
  </bookViews>
  <sheets>
    <sheet name="Totaloversigt" sheetId="1" r:id="rId1"/>
    <sheet name="Tidl. politiske beslutn. 906" sheetId="2" r:id="rId2"/>
    <sheet name="Øvrige ændringer 907" sheetId="3" r:id="rId3"/>
    <sheet name="Lovændringer 908" sheetId="4" r:id="rId4"/>
    <sheet name="Ændr. i forudsætn. 910" sheetId="5" r:id="rId5"/>
    <sheet name="Demografi ændr. 914" sheetId="6" r:id="rId6"/>
    <sheet name="Ark1" sheetId="7" r:id="rId7"/>
  </sheets>
  <definedNames>
    <definedName name="_xlnm.Print_Titles" localSheetId="1">'Tidl. politiske beslutn. 906'!$1:$5</definedName>
    <definedName name="_xlnm.Print_Titles" localSheetId="2">'Øvrige ændringer 907'!$1:$5</definedName>
  </definedNames>
  <calcPr calcId="145621"/>
</workbook>
</file>

<file path=xl/calcChain.xml><?xml version="1.0" encoding="utf-8"?>
<calcChain xmlns="http://schemas.openxmlformats.org/spreadsheetml/2006/main">
  <c r="G26" i="2" l="1"/>
  <c r="H26" i="2"/>
  <c r="F26" i="2"/>
  <c r="E26" i="2"/>
  <c r="F27" i="2" l="1"/>
  <c r="G27" i="2"/>
  <c r="H27" i="2"/>
  <c r="E27" i="2"/>
  <c r="D6" i="1" l="1"/>
  <c r="E6" i="1"/>
  <c r="F6" i="1"/>
  <c r="D7" i="1"/>
  <c r="E7" i="1"/>
  <c r="F7" i="1"/>
  <c r="E8" i="1"/>
  <c r="D9" i="1"/>
  <c r="E9" i="1"/>
  <c r="F9" i="1"/>
  <c r="C9" i="1"/>
  <c r="C7" i="1"/>
  <c r="C6" i="1"/>
  <c r="H16" i="3"/>
  <c r="F10" i="1" s="1"/>
  <c r="G16" i="3"/>
  <c r="E10" i="1" s="1"/>
  <c r="F16" i="3"/>
  <c r="D10" i="1" s="1"/>
  <c r="E16" i="3"/>
  <c r="C10" i="1" s="1"/>
  <c r="G21" i="4"/>
  <c r="F8" i="1" s="1"/>
  <c r="F21" i="4"/>
  <c r="E21" i="4"/>
  <c r="D8" i="1" s="1"/>
  <c r="D21" i="4"/>
  <c r="C8" i="1" s="1"/>
  <c r="C21" i="4"/>
  <c r="G21" i="5"/>
  <c r="F21" i="5"/>
  <c r="E21" i="5"/>
  <c r="D21" i="5"/>
  <c r="C21" i="5"/>
  <c r="D21" i="6"/>
  <c r="E21" i="6"/>
  <c r="F21" i="6"/>
  <c r="G21" i="6"/>
  <c r="C21" i="6"/>
  <c r="D11" i="1" l="1"/>
  <c r="D15" i="1" s="1"/>
  <c r="C11" i="1"/>
  <c r="C15" i="1" s="1"/>
  <c r="E11" i="1"/>
  <c r="E15" i="1" s="1"/>
  <c r="F11" i="1"/>
  <c r="F15" i="1" s="1"/>
</calcChain>
</file>

<file path=xl/sharedStrings.xml><?xml version="1.0" encoding="utf-8"?>
<sst xmlns="http://schemas.openxmlformats.org/spreadsheetml/2006/main" count="103" uniqueCount="60">
  <si>
    <t>Tekst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</si>
  <si>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</si>
  <si>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</si>
  <si>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</si>
  <si>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</si>
  <si>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</si>
  <si>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</si>
  <si>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</si>
  <si>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</si>
  <si>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</si>
  <si>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</si>
  <si>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</si>
  <si>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</si>
  <si>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</si>
  <si>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</si>
  <si>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</si>
  <si>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</si>
  <si>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</si>
  <si>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</si>
  <si>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</si>
  <si>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Ændringer i 2019</t>
  </si>
  <si>
    <t>Budget               2015</t>
  </si>
  <si>
    <t>Budget              2015</t>
  </si>
  <si>
    <t>dok. nr.</t>
  </si>
  <si>
    <t>(ændringer i forhold til budget 2015-budget i hele kroner + = merudgifter)</t>
  </si>
  <si>
    <t>Medlemskab af Legoland/Billund Resort og Formas</t>
  </si>
  <si>
    <t>Valg Folketinget 2015/Byråd 2017</t>
  </si>
  <si>
    <t>U3</t>
  </si>
  <si>
    <t>Besparelser via indkøbsaftaler</t>
  </si>
  <si>
    <t>Pulje afsat til konkrete lønudgifter i opsigelsesperiode-bortfalder fra 2016</t>
  </si>
  <si>
    <t>Effektiviseringer i administrationen-2% + 3%</t>
  </si>
  <si>
    <t>Effektiviseringer i velfærdsteknologi</t>
  </si>
  <si>
    <t>Effektiviseringer ved øget udbud</t>
  </si>
  <si>
    <t>Effektiviseringer via bygningsmasse</t>
  </si>
  <si>
    <t>Effektiviseringer/besparelser-Økonomiudvalget</t>
  </si>
  <si>
    <t>Fælles uddannelseskonto - i 2015 reduceret med 1,0 mio kr.</t>
  </si>
  <si>
    <t>Åremålsansættelse</t>
  </si>
  <si>
    <t>DUT-midler-grøn vækst ophører fra 2016</t>
  </si>
  <si>
    <t>DUT-midler-Natura 2000 ophører fra 2016</t>
  </si>
  <si>
    <t>Energisbesparende foranstaltninger</t>
  </si>
  <si>
    <t>Midlertidig stilling på Jobcenter-bortfalder fra 2016</t>
  </si>
  <si>
    <t>DUT-midler jfr. opgørelse</t>
  </si>
  <si>
    <t>Øvrige mindre tilpasninger</t>
  </si>
  <si>
    <t>Tilpasninger - maj 2015 ifm budgetarbejdet:</t>
  </si>
  <si>
    <t>EU-afstemning 2016</t>
  </si>
  <si>
    <t>Valg til Folketinget</t>
  </si>
  <si>
    <t>Elektronisk jobdatabase-Ofir</t>
  </si>
  <si>
    <t>Øget huslejeindtægt på lægehuset i Oksbøl</t>
  </si>
  <si>
    <t>Tjenestemandspensioner-tilpasset</t>
  </si>
  <si>
    <t>Budgetopfølgning 30-04-2015</t>
  </si>
  <si>
    <t>E-arkiv</t>
  </si>
  <si>
    <t>Modernisering, digitalisering mm-udmøntning af besparelse jfr. budget 2015</t>
  </si>
  <si>
    <t>Forsikringer - arbejdsskadeerstatninger mm</t>
  </si>
  <si>
    <t>Budget 2015 - hovedoversigt</t>
  </si>
  <si>
    <t>--</t>
  </si>
  <si>
    <t>Konsekvenser af tidligere års beslutninger-jfr. budget 2015:</t>
  </si>
  <si>
    <t>Beredskab-Pulje til imødegåelse af evt. ikke realiserede besparelser - kun 2015</t>
  </si>
  <si>
    <t>Øget tilskud til ProVarde</t>
  </si>
  <si>
    <t>Erhvervslejemål, Industrivej 18, Oksbøl, opsagt 2015</t>
  </si>
  <si>
    <t>Udvalget for Økonomi og Erhverv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</si>
</sst>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wrapText="1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3" fontId="5" fillId="0" borderId="8" xfId="0" applyNumberFormat="1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3" fontId="0" fillId="0" borderId="0" xfId="0" applyNumberFormat="1"/>
    <xf numFmtId="3" fontId="0" fillId="0" borderId="10" xfId="0" applyNumberFormat="1" applyBorder="1"/>
    <xf numFmtId="0" fontId="3" fillId="0" borderId="0" xfId="0" applyFont="1" applyFill="1" applyBorder="1" applyAlignment="1">
      <alignment vertical="center"/>
    </xf>
    <xf numFmtId="3" fontId="7" fillId="0" borderId="26" xfId="0" applyNumberFormat="1" applyFont="1" applyBorder="1"/>
    <xf numFmtId="3" fontId="5" fillId="0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0" xfId="0" applyFill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K9" sqref="K9"/>
    </sheetView>
  </sheetViews>
  <sheetFormatPr defaultRowHeight="14.4" x14ac:dyDescent="0.3"/>
  <cols>
    <col min="1" max="1" width="48.6640625" customWidth="1"/>
    <col min="3" max="6" width="15.6640625" customWidth="1"/>
  </cols>
  <sheetData>
    <row r="1" spans="1:6" ht="15.75" thickBot="1" x14ac:dyDescent="0.35"/>
    <row r="2" spans="1:6" ht="41.1" customHeight="1" thickBot="1" x14ac:dyDescent="0.35">
      <c r="A2" s="58" t="s">
        <v>59</v>
      </c>
      <c r="B2" s="59"/>
      <c r="C2" s="59"/>
      <c r="D2" s="59"/>
      <c r="E2" s="59"/>
      <c r="F2" s="60"/>
    </row>
    <row r="3" spans="1:6" ht="28.5" customHeight="1" thickBot="1" x14ac:dyDescent="0.35">
      <c r="A3" s="61" t="s">
        <v>4</v>
      </c>
      <c r="B3" s="59"/>
      <c r="C3" s="59"/>
      <c r="D3" s="59"/>
      <c r="E3" s="59"/>
      <c r="F3" s="62"/>
    </row>
    <row r="4" spans="1:6" ht="24.45" customHeight="1" thickBot="1" x14ac:dyDescent="0.35">
      <c r="A4" s="11"/>
      <c r="B4" s="11"/>
      <c r="C4" s="63" t="s">
        <v>24</v>
      </c>
      <c r="D4" s="64"/>
      <c r="E4" s="64"/>
      <c r="F4" s="65"/>
    </row>
    <row r="5" spans="1:6" ht="43.35" customHeight="1" thickBot="1" x14ac:dyDescent="0.4">
      <c r="A5" s="6" t="s">
        <v>0</v>
      </c>
      <c r="B5" s="10"/>
      <c r="C5" s="7" t="s">
        <v>1</v>
      </c>
      <c r="D5" s="7" t="s">
        <v>2</v>
      </c>
      <c r="E5" s="7" t="s">
        <v>3</v>
      </c>
      <c r="F5" s="7" t="s">
        <v>20</v>
      </c>
    </row>
    <row r="6" spans="1:6" ht="41.85" customHeight="1" x14ac:dyDescent="0.3">
      <c r="A6" s="8" t="s">
        <v>10</v>
      </c>
      <c r="B6" s="9"/>
      <c r="C6" s="34">
        <f>+'Demografi ændr. 914'!D21</f>
        <v>0</v>
      </c>
      <c r="D6" s="34">
        <f>+'Demografi ændr. 914'!E21</f>
        <v>0</v>
      </c>
      <c r="E6" s="34">
        <f>+'Demografi ændr. 914'!F21</f>
        <v>0</v>
      </c>
      <c r="F6" s="34">
        <f>+'Demografi ændr. 914'!G21</f>
        <v>0</v>
      </c>
    </row>
    <row r="7" spans="1:6" ht="41.85" customHeight="1" x14ac:dyDescent="0.3">
      <c r="A7" s="1" t="s">
        <v>11</v>
      </c>
      <c r="B7" s="2"/>
      <c r="C7" s="35">
        <f>+'Ændr. i forudsætn. 910'!D21</f>
        <v>0</v>
      </c>
      <c r="D7" s="35">
        <f>+'Ændr. i forudsætn. 910'!E21</f>
        <v>0</v>
      </c>
      <c r="E7" s="35">
        <f>+'Ændr. i forudsætn. 910'!F21</f>
        <v>0</v>
      </c>
      <c r="F7" s="35">
        <f>+'Ændr. i forudsætn. 910'!G21</f>
        <v>0</v>
      </c>
    </row>
    <row r="8" spans="1:6" ht="32.1" customHeight="1" x14ac:dyDescent="0.3">
      <c r="A8" s="2" t="s">
        <v>6</v>
      </c>
      <c r="B8" s="2"/>
      <c r="C8" s="35">
        <f>+'Lovændringer 908'!D21</f>
        <v>0</v>
      </c>
      <c r="D8" s="35">
        <f>+'Lovændringer 908'!E21</f>
        <v>0</v>
      </c>
      <c r="E8" s="35">
        <f>+'Lovændringer 908'!F21</f>
        <v>0</v>
      </c>
      <c r="F8" s="35">
        <f>+'Lovændringer 908'!G21</f>
        <v>0</v>
      </c>
    </row>
    <row r="9" spans="1:6" ht="32.1" customHeight="1" x14ac:dyDescent="0.35">
      <c r="A9" s="2" t="s">
        <v>7</v>
      </c>
      <c r="B9" s="2"/>
      <c r="C9" s="35">
        <f>+'Tidl. politiske beslutn. 906'!E27</f>
        <v>-20072733</v>
      </c>
      <c r="D9" s="35">
        <f>+'Tidl. politiske beslutn. 906'!F27</f>
        <v>-34703822</v>
      </c>
      <c r="E9" s="35">
        <f>+'Tidl. politiske beslutn. 906'!G27</f>
        <v>-38546221</v>
      </c>
      <c r="F9" s="35">
        <f>+'Tidl. politiske beslutn. 906'!H27</f>
        <v>-37776221</v>
      </c>
    </row>
    <row r="10" spans="1:6" ht="32.1" customHeight="1" thickBot="1" x14ac:dyDescent="0.35">
      <c r="A10" s="3" t="s">
        <v>8</v>
      </c>
      <c r="B10" s="3"/>
      <c r="C10" s="36">
        <f>+'Øvrige ændringer 907'!E16</f>
        <v>1887160</v>
      </c>
      <c r="D10" s="36">
        <f>+'Øvrige ændringer 907'!F16</f>
        <v>1157160</v>
      </c>
      <c r="E10" s="36">
        <f>+'Øvrige ændringer 907'!G16</f>
        <v>1157160</v>
      </c>
      <c r="F10" s="36">
        <f>+'Øvrige ændringer 907'!H16</f>
        <v>1957160</v>
      </c>
    </row>
    <row r="11" spans="1:6" ht="32.1" customHeight="1" thickBot="1" x14ac:dyDescent="0.4">
      <c r="A11" s="12" t="s">
        <v>9</v>
      </c>
      <c r="B11" s="12"/>
      <c r="C11" s="37">
        <f>SUM(C6:C10)</f>
        <v>-18185573</v>
      </c>
      <c r="D11" s="37">
        <f t="shared" ref="D11:F11" si="0">SUM(D6:D10)</f>
        <v>-33546662</v>
      </c>
      <c r="E11" s="37">
        <f t="shared" si="0"/>
        <v>-37389061</v>
      </c>
      <c r="F11" s="37">
        <f t="shared" si="0"/>
        <v>-35819061</v>
      </c>
    </row>
    <row r="13" spans="1:6" ht="17.25" hidden="1" x14ac:dyDescent="0.35">
      <c r="A13" s="53" t="s">
        <v>53</v>
      </c>
      <c r="C13" s="52">
        <v>388583240</v>
      </c>
      <c r="D13" s="52">
        <v>388583240</v>
      </c>
      <c r="E13" s="52">
        <v>388583240</v>
      </c>
      <c r="F13" s="52">
        <v>388583240</v>
      </c>
    </row>
    <row r="14" spans="1:6" ht="14.7" hidden="1" x14ac:dyDescent="0.35">
      <c r="C14" s="51"/>
      <c r="D14" s="51"/>
      <c r="E14" s="51"/>
      <c r="F14" s="51"/>
    </row>
    <row r="15" spans="1:6" ht="15" hidden="1" thickBot="1" x14ac:dyDescent="0.4">
      <c r="C15" s="54">
        <f>SUM(C11:C13)</f>
        <v>370397667</v>
      </c>
      <c r="D15" s="54">
        <f t="shared" ref="D15:F15" si="1">SUM(D11:D13)</f>
        <v>355036578</v>
      </c>
      <c r="E15" s="54">
        <f t="shared" si="1"/>
        <v>351194179</v>
      </c>
      <c r="F15" s="54">
        <f t="shared" si="1"/>
        <v>352764179</v>
      </c>
    </row>
    <row r="16" spans="1:6" ht="15" hidden="1" thickTop="1" x14ac:dyDescent="0.35"/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31466-15&amp;Csag.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WhiteSpace="0" topLeftCell="A10" zoomScale="90" zoomScaleNormal="90" workbookViewId="0">
      <selection activeCell="H18" sqref="H18"/>
    </sheetView>
  </sheetViews>
  <sheetFormatPr defaultColWidth="8.5546875" defaultRowHeight="14.4" x14ac:dyDescent="0.3"/>
  <cols>
    <col min="2" max="2" width="42.5546875" customWidth="1"/>
    <col min="3" max="3" width="8.5546875" customWidth="1"/>
    <col min="4" max="4" width="13.44140625" customWidth="1"/>
    <col min="5" max="5" width="14.33203125" customWidth="1"/>
    <col min="6" max="6" width="14.5546875" customWidth="1"/>
    <col min="7" max="7" width="14.6640625" customWidth="1"/>
    <col min="8" max="8" width="13.5546875" customWidth="1"/>
  </cols>
  <sheetData>
    <row r="2" spans="1:8" ht="39" customHeight="1" x14ac:dyDescent="0.3">
      <c r="A2" s="69" t="s">
        <v>59</v>
      </c>
      <c r="B2" s="70"/>
      <c r="C2" s="70"/>
      <c r="D2" s="70"/>
      <c r="E2" s="70"/>
      <c r="F2" s="70"/>
      <c r="G2" s="70"/>
      <c r="H2" s="71"/>
    </row>
    <row r="3" spans="1:8" ht="28.35" customHeight="1" x14ac:dyDescent="0.35">
      <c r="A3" s="72" t="s">
        <v>17</v>
      </c>
      <c r="B3" s="73"/>
      <c r="C3" s="73"/>
      <c r="D3" s="73"/>
      <c r="E3" s="73"/>
      <c r="F3" s="73"/>
      <c r="G3" s="73"/>
      <c r="H3" s="74"/>
    </row>
    <row r="4" spans="1:8" ht="26.4" customHeight="1" thickBot="1" x14ac:dyDescent="0.35">
      <c r="A4" s="4"/>
      <c r="B4" s="5"/>
      <c r="C4" s="39"/>
      <c r="D4" s="40"/>
      <c r="E4" s="66" t="s">
        <v>24</v>
      </c>
      <c r="F4" s="67"/>
      <c r="G4" s="67"/>
      <c r="H4" s="68"/>
    </row>
    <row r="5" spans="1:8" ht="35.4" thickBot="1" x14ac:dyDescent="0.4">
      <c r="A5" s="46" t="s">
        <v>27</v>
      </c>
      <c r="B5" s="6" t="s">
        <v>0</v>
      </c>
      <c r="C5" s="42"/>
      <c r="D5" s="7" t="s">
        <v>22</v>
      </c>
      <c r="E5" s="7" t="s">
        <v>1</v>
      </c>
      <c r="F5" s="7" t="s">
        <v>2</v>
      </c>
      <c r="G5" s="7" t="s">
        <v>3</v>
      </c>
      <c r="H5" s="7" t="s">
        <v>20</v>
      </c>
    </row>
    <row r="6" spans="1:8" ht="31.8" customHeight="1" x14ac:dyDescent="0.35">
      <c r="A6" s="47"/>
      <c r="B6" s="44" t="s">
        <v>55</v>
      </c>
      <c r="C6" s="38"/>
      <c r="D6" s="43"/>
      <c r="E6" s="26"/>
      <c r="F6" s="27"/>
      <c r="G6" s="27"/>
      <c r="H6" s="27"/>
    </row>
    <row r="7" spans="1:8" ht="30.6" customHeight="1" x14ac:dyDescent="0.35">
      <c r="A7" s="48">
        <v>100</v>
      </c>
      <c r="B7" s="45" t="s">
        <v>25</v>
      </c>
      <c r="C7" s="13"/>
      <c r="D7" s="25">
        <v>508950</v>
      </c>
      <c r="E7" s="26">
        <v>0</v>
      </c>
      <c r="F7" s="27">
        <v>-508950</v>
      </c>
      <c r="G7" s="27">
        <v>-508950</v>
      </c>
      <c r="H7" s="27">
        <v>-508950</v>
      </c>
    </row>
    <row r="8" spans="1:8" ht="21" customHeight="1" x14ac:dyDescent="0.35">
      <c r="A8" s="49">
        <v>100</v>
      </c>
      <c r="B8" s="33" t="s">
        <v>26</v>
      </c>
      <c r="C8" s="33"/>
      <c r="D8" s="28">
        <v>788699</v>
      </c>
      <c r="E8" s="29">
        <v>-788699</v>
      </c>
      <c r="F8" s="30">
        <v>0</v>
      </c>
      <c r="G8" s="30">
        <v>-788699</v>
      </c>
      <c r="H8" s="30">
        <v>-788699</v>
      </c>
    </row>
    <row r="9" spans="1:8" ht="36" customHeight="1" x14ac:dyDescent="0.35">
      <c r="A9" s="49">
        <v>103</v>
      </c>
      <c r="B9" s="33" t="s">
        <v>56</v>
      </c>
      <c r="C9" s="15"/>
      <c r="D9" s="28">
        <v>396391</v>
      </c>
      <c r="E9" s="29">
        <v>-396391</v>
      </c>
      <c r="F9" s="30">
        <v>-396391</v>
      </c>
      <c r="G9" s="30">
        <v>-396391</v>
      </c>
      <c r="H9" s="30">
        <v>-396391</v>
      </c>
    </row>
    <row r="10" spans="1:8" ht="15.75" customHeight="1" x14ac:dyDescent="0.35">
      <c r="A10" s="49">
        <v>103</v>
      </c>
      <c r="B10" s="15" t="s">
        <v>28</v>
      </c>
      <c r="C10" s="15"/>
      <c r="D10" s="28">
        <v>0</v>
      </c>
      <c r="E10" s="29">
        <v>-2035800</v>
      </c>
      <c r="F10" s="30">
        <v>-4071600</v>
      </c>
      <c r="G10" s="30">
        <v>-6107400</v>
      </c>
      <c r="H10" s="30">
        <v>-6107400</v>
      </c>
    </row>
    <row r="11" spans="1:8" ht="34.200000000000003" customHeight="1" x14ac:dyDescent="0.35">
      <c r="A11" s="49">
        <v>103</v>
      </c>
      <c r="B11" s="33" t="s">
        <v>29</v>
      </c>
      <c r="C11" s="15"/>
      <c r="D11" s="28">
        <v>327710</v>
      </c>
      <c r="E11" s="29">
        <v>-327710</v>
      </c>
      <c r="F11" s="30">
        <v>-327710</v>
      </c>
      <c r="G11" s="30">
        <v>-327710</v>
      </c>
      <c r="H11" s="30">
        <v>-327710</v>
      </c>
    </row>
    <row r="12" spans="1:8" ht="36.6" customHeight="1" x14ac:dyDescent="0.35">
      <c r="A12" s="49">
        <v>103</v>
      </c>
      <c r="B12" s="33" t="s">
        <v>30</v>
      </c>
      <c r="C12" s="33"/>
      <c r="D12" s="28">
        <v>-2035800</v>
      </c>
      <c r="E12" s="29">
        <v>-2035800</v>
      </c>
      <c r="F12" s="30">
        <v>-4071600</v>
      </c>
      <c r="G12" s="30">
        <v>-4071600</v>
      </c>
      <c r="H12" s="30">
        <v>-4071600</v>
      </c>
    </row>
    <row r="13" spans="1:8" ht="19.8" customHeight="1" x14ac:dyDescent="0.35">
      <c r="A13" s="49">
        <v>103</v>
      </c>
      <c r="B13" s="33" t="s">
        <v>31</v>
      </c>
      <c r="C13" s="33"/>
      <c r="D13" s="28">
        <v>0</v>
      </c>
      <c r="E13" s="29">
        <v>-1017900</v>
      </c>
      <c r="F13" s="30">
        <v>-2035800</v>
      </c>
      <c r="G13" s="30">
        <v>-2035800</v>
      </c>
      <c r="H13" s="30">
        <v>-2035800</v>
      </c>
    </row>
    <row r="14" spans="1:8" ht="19.649999999999999" customHeight="1" x14ac:dyDescent="0.35">
      <c r="A14" s="49">
        <v>103</v>
      </c>
      <c r="B14" s="33" t="s">
        <v>32</v>
      </c>
      <c r="C14" s="33"/>
      <c r="D14" s="28">
        <v>0</v>
      </c>
      <c r="E14" s="29">
        <v>-1017900</v>
      </c>
      <c r="F14" s="30">
        <v>-2035800</v>
      </c>
      <c r="G14" s="30">
        <v>-2035800</v>
      </c>
      <c r="H14" s="30">
        <v>-2035800</v>
      </c>
    </row>
    <row r="15" spans="1:8" ht="20.100000000000001" customHeight="1" x14ac:dyDescent="0.4">
      <c r="A15" s="49">
        <v>103</v>
      </c>
      <c r="B15" s="15" t="s">
        <v>33</v>
      </c>
      <c r="C15" s="15"/>
      <c r="D15" s="28">
        <v>0</v>
      </c>
      <c r="E15" s="29">
        <v>-1017900</v>
      </c>
      <c r="F15" s="30">
        <v>-2035800</v>
      </c>
      <c r="G15" s="30">
        <v>-3053700</v>
      </c>
      <c r="H15" s="30">
        <v>-3053700</v>
      </c>
    </row>
    <row r="16" spans="1:8" ht="34.799999999999997" customHeight="1" x14ac:dyDescent="0.35">
      <c r="A16" s="49">
        <v>103</v>
      </c>
      <c r="B16" s="33" t="s">
        <v>34</v>
      </c>
      <c r="C16" s="15"/>
      <c r="D16" s="28">
        <v>0</v>
      </c>
      <c r="E16" s="29">
        <v>-8143200</v>
      </c>
      <c r="F16" s="30">
        <v>-12214800</v>
      </c>
      <c r="G16" s="30">
        <v>-12214800</v>
      </c>
      <c r="H16" s="30">
        <v>-12214800</v>
      </c>
    </row>
    <row r="17" spans="1:8" ht="34.799999999999997" customHeight="1" x14ac:dyDescent="0.35">
      <c r="A17" s="49">
        <v>104</v>
      </c>
      <c r="B17" s="33" t="s">
        <v>35</v>
      </c>
      <c r="C17" s="15"/>
      <c r="D17" s="28">
        <v>2307820</v>
      </c>
      <c r="E17" s="29">
        <v>1017900</v>
      </c>
      <c r="F17" s="30">
        <v>1017900</v>
      </c>
      <c r="G17" s="30">
        <v>1017900</v>
      </c>
      <c r="H17" s="30">
        <v>1017900</v>
      </c>
    </row>
    <row r="18" spans="1:8" ht="19.350000000000001" customHeight="1" x14ac:dyDescent="0.35">
      <c r="A18" s="49">
        <v>104</v>
      </c>
      <c r="B18" s="33" t="s">
        <v>36</v>
      </c>
      <c r="C18" s="15"/>
      <c r="D18" s="28">
        <v>776660</v>
      </c>
      <c r="E18" s="29">
        <v>127236</v>
      </c>
      <c r="F18" s="30">
        <v>-776660</v>
      </c>
      <c r="G18" s="30">
        <v>-776660</v>
      </c>
      <c r="H18" s="30">
        <v>-6660</v>
      </c>
    </row>
    <row r="19" spans="1:8" ht="19.649999999999999" customHeight="1" x14ac:dyDescent="0.35">
      <c r="A19" s="49">
        <v>502</v>
      </c>
      <c r="B19" s="33" t="s">
        <v>37</v>
      </c>
      <c r="C19" s="15"/>
      <c r="D19" s="28">
        <v>652352</v>
      </c>
      <c r="E19" s="29">
        <v>-652352</v>
      </c>
      <c r="F19" s="30">
        <v>-652352</v>
      </c>
      <c r="G19" s="30">
        <v>-652352</v>
      </c>
      <c r="H19" s="30">
        <v>-652352</v>
      </c>
    </row>
    <row r="20" spans="1:8" ht="33.75" customHeight="1" x14ac:dyDescent="0.35">
      <c r="A20" s="49">
        <v>504</v>
      </c>
      <c r="B20" s="33" t="s">
        <v>38</v>
      </c>
      <c r="C20" s="15"/>
      <c r="D20" s="28">
        <v>348122</v>
      </c>
      <c r="E20" s="29">
        <v>-348122</v>
      </c>
      <c r="F20" s="30">
        <v>-348122</v>
      </c>
      <c r="G20" s="30">
        <v>-348122</v>
      </c>
      <c r="H20" s="30">
        <v>-348122</v>
      </c>
    </row>
    <row r="21" spans="1:8" ht="19.649999999999999" customHeight="1" x14ac:dyDescent="0.35">
      <c r="A21" s="49">
        <v>504</v>
      </c>
      <c r="B21" s="33" t="s">
        <v>39</v>
      </c>
      <c r="C21" s="15"/>
      <c r="D21" s="28">
        <v>-6532526</v>
      </c>
      <c r="E21" s="29">
        <v>-2632863</v>
      </c>
      <c r="F21" s="30">
        <v>-5409299</v>
      </c>
      <c r="G21" s="30">
        <v>-5409299</v>
      </c>
      <c r="H21" s="30">
        <v>-5409299</v>
      </c>
    </row>
    <row r="22" spans="1:8" ht="34.799999999999997" customHeight="1" x14ac:dyDescent="0.35">
      <c r="A22" s="49">
        <v>602</v>
      </c>
      <c r="B22" s="33" t="s">
        <v>40</v>
      </c>
      <c r="C22" s="15"/>
      <c r="D22" s="28">
        <v>509650</v>
      </c>
      <c r="E22" s="29">
        <v>-509650</v>
      </c>
      <c r="F22" s="30">
        <v>-509650</v>
      </c>
      <c r="G22" s="30">
        <v>-509650</v>
      </c>
      <c r="H22" s="30">
        <v>-509650</v>
      </c>
    </row>
    <row r="23" spans="1:8" ht="19.649999999999999" customHeight="1" x14ac:dyDescent="0.35">
      <c r="A23" s="49">
        <v>602</v>
      </c>
      <c r="B23" s="33" t="s">
        <v>41</v>
      </c>
      <c r="C23" s="15"/>
      <c r="D23" s="28">
        <v>976166</v>
      </c>
      <c r="E23" s="29">
        <v>-333871</v>
      </c>
      <c r="F23" s="30">
        <v>-447875</v>
      </c>
      <c r="G23" s="30">
        <v>-447875</v>
      </c>
      <c r="H23" s="30">
        <v>-447875</v>
      </c>
    </row>
    <row r="24" spans="1:8" ht="39.6" customHeight="1" x14ac:dyDescent="0.35">
      <c r="A24" s="49">
        <v>101</v>
      </c>
      <c r="B24" s="33" t="s">
        <v>58</v>
      </c>
      <c r="C24" s="15"/>
      <c r="D24" s="28">
        <v>137356</v>
      </c>
      <c r="E24" s="29">
        <v>-137356</v>
      </c>
      <c r="F24" s="30">
        <v>-137356</v>
      </c>
      <c r="G24" s="30">
        <v>-137356</v>
      </c>
      <c r="H24" s="30">
        <v>-137356</v>
      </c>
    </row>
    <row r="25" spans="1:8" ht="19.649999999999999" customHeight="1" x14ac:dyDescent="0.35">
      <c r="A25" s="49">
        <v>101</v>
      </c>
      <c r="B25" s="33" t="s">
        <v>57</v>
      </c>
      <c r="C25" s="15"/>
      <c r="D25" s="28">
        <v>0</v>
      </c>
      <c r="E25" s="29">
        <v>70000</v>
      </c>
      <c r="F25" s="30">
        <v>70000</v>
      </c>
      <c r="G25" s="30">
        <v>70000</v>
      </c>
      <c r="H25" s="30">
        <v>70000</v>
      </c>
    </row>
    <row r="26" spans="1:8" ht="19.649999999999999" customHeight="1" thickBot="1" x14ac:dyDescent="0.4">
      <c r="A26" s="49"/>
      <c r="B26" s="33" t="s">
        <v>42</v>
      </c>
      <c r="C26" s="15"/>
      <c r="D26" s="28"/>
      <c r="E26" s="29">
        <f>26229+81416</f>
        <v>107645</v>
      </c>
      <c r="F26" s="30">
        <f>26229+161814</f>
        <v>188043</v>
      </c>
      <c r="G26" s="30">
        <f t="shared" ref="G26:H26" si="0">26229+161814</f>
        <v>188043</v>
      </c>
      <c r="H26" s="30">
        <f t="shared" si="0"/>
        <v>188043</v>
      </c>
    </row>
    <row r="27" spans="1:8" ht="26.85" customHeight="1" x14ac:dyDescent="0.35">
      <c r="A27" s="19" t="s">
        <v>18</v>
      </c>
      <c r="B27" s="19"/>
      <c r="C27" s="19"/>
      <c r="D27" s="31"/>
      <c r="E27" s="32">
        <f>SUM(E6:E26)</f>
        <v>-20072733</v>
      </c>
      <c r="F27" s="32">
        <f>SUM(F6:F26)</f>
        <v>-34703822</v>
      </c>
      <c r="G27" s="32">
        <f>SUM(G6:G26)</f>
        <v>-38546221</v>
      </c>
      <c r="H27" s="32">
        <f>SUM(H6:H26)</f>
        <v>-37776221</v>
      </c>
    </row>
  </sheetData>
  <mergeCells count="3">
    <mergeCell ref="E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31466-15&amp;Csag.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topLeftCell="A4" zoomScale="90" zoomScaleNormal="90" workbookViewId="0">
      <selection activeCell="E16" sqref="E16"/>
    </sheetView>
  </sheetViews>
  <sheetFormatPr defaultColWidth="8.5546875" defaultRowHeight="14.4" x14ac:dyDescent="0.3"/>
  <cols>
    <col min="2" max="2" width="39.5546875" customWidth="1"/>
    <col min="3" max="3" width="11.6640625" customWidth="1"/>
    <col min="4" max="6" width="15" customWidth="1"/>
    <col min="7" max="7" width="13.33203125" customWidth="1"/>
    <col min="8" max="8" width="12.6640625" customWidth="1"/>
  </cols>
  <sheetData>
    <row r="2" spans="1:8" ht="39" customHeight="1" x14ac:dyDescent="0.3">
      <c r="A2" s="69" t="s">
        <v>59</v>
      </c>
      <c r="B2" s="70"/>
      <c r="C2" s="70"/>
      <c r="D2" s="70"/>
      <c r="E2" s="70"/>
      <c r="F2" s="70"/>
      <c r="G2" s="70"/>
      <c r="H2" s="71"/>
    </row>
    <row r="3" spans="1:8" ht="26.25" customHeight="1" x14ac:dyDescent="0.3">
      <c r="A3" s="72" t="s">
        <v>8</v>
      </c>
      <c r="B3" s="73"/>
      <c r="C3" s="73"/>
      <c r="D3" s="73"/>
      <c r="E3" s="73"/>
      <c r="F3" s="73"/>
      <c r="G3" s="73"/>
      <c r="H3" s="74"/>
    </row>
    <row r="4" spans="1:8" ht="25.2" customHeight="1" thickBot="1" x14ac:dyDescent="0.35">
      <c r="A4" s="4"/>
      <c r="B4" s="5"/>
      <c r="C4" s="5"/>
      <c r="D4" s="5"/>
      <c r="E4" s="75" t="s">
        <v>24</v>
      </c>
      <c r="F4" s="76"/>
      <c r="G4" s="76"/>
      <c r="H4" s="77"/>
    </row>
    <row r="5" spans="1:8" ht="35.4" thickBot="1" x14ac:dyDescent="0.4">
      <c r="A5" s="46" t="s">
        <v>12</v>
      </c>
      <c r="B5" s="6" t="s">
        <v>0</v>
      </c>
      <c r="C5" s="42" t="s">
        <v>23</v>
      </c>
      <c r="D5" s="7" t="s">
        <v>21</v>
      </c>
      <c r="E5" s="7" t="s">
        <v>1</v>
      </c>
      <c r="F5" s="7" t="s">
        <v>2</v>
      </c>
      <c r="G5" s="7" t="s">
        <v>3</v>
      </c>
      <c r="H5" s="7" t="s">
        <v>20</v>
      </c>
    </row>
    <row r="6" spans="1:8" ht="37.35" customHeight="1" x14ac:dyDescent="0.35">
      <c r="A6" s="13"/>
      <c r="B6" s="50" t="s">
        <v>43</v>
      </c>
      <c r="C6" s="13"/>
      <c r="D6" s="25"/>
      <c r="E6" s="26"/>
      <c r="F6" s="27"/>
      <c r="G6" s="27"/>
      <c r="H6" s="27"/>
    </row>
    <row r="7" spans="1:8" ht="19.8" customHeight="1" x14ac:dyDescent="0.35">
      <c r="A7" s="13">
        <v>100</v>
      </c>
      <c r="B7" s="33" t="s">
        <v>44</v>
      </c>
      <c r="C7" s="33"/>
      <c r="D7" s="28">
        <v>0</v>
      </c>
      <c r="E7" s="29">
        <v>900000</v>
      </c>
      <c r="F7" s="30">
        <v>0</v>
      </c>
      <c r="G7" s="30">
        <v>0</v>
      </c>
      <c r="H7" s="30">
        <v>0</v>
      </c>
    </row>
    <row r="8" spans="1:8" ht="19.8" customHeight="1" x14ac:dyDescent="0.35">
      <c r="A8" s="13">
        <v>100</v>
      </c>
      <c r="B8" s="33" t="s">
        <v>45</v>
      </c>
      <c r="C8" s="33"/>
      <c r="D8" s="28">
        <v>0</v>
      </c>
      <c r="E8" s="29">
        <v>0</v>
      </c>
      <c r="F8" s="30">
        <v>0</v>
      </c>
      <c r="G8" s="30">
        <v>0</v>
      </c>
      <c r="H8" s="30">
        <v>800000</v>
      </c>
    </row>
    <row r="9" spans="1:8" s="57" customFormat="1" ht="19.8" customHeight="1" x14ac:dyDescent="0.35">
      <c r="A9" s="22">
        <v>104</v>
      </c>
      <c r="B9" s="56" t="s">
        <v>46</v>
      </c>
      <c r="C9" s="56"/>
      <c r="D9" s="28">
        <v>108449</v>
      </c>
      <c r="E9" s="29">
        <v>90000</v>
      </c>
      <c r="F9" s="28">
        <v>90000</v>
      </c>
      <c r="G9" s="28">
        <v>90000</v>
      </c>
      <c r="H9" s="28">
        <v>90000</v>
      </c>
    </row>
    <row r="10" spans="1:8" ht="37.799999999999997" customHeight="1" x14ac:dyDescent="0.35">
      <c r="A10" s="13">
        <v>502</v>
      </c>
      <c r="B10" s="33" t="s">
        <v>47</v>
      </c>
      <c r="C10" s="33"/>
      <c r="D10" s="28"/>
      <c r="E10" s="29">
        <v>-120000</v>
      </c>
      <c r="F10" s="30">
        <v>-120000</v>
      </c>
      <c r="G10" s="30">
        <v>-120000</v>
      </c>
      <c r="H10" s="30">
        <v>-120000</v>
      </c>
    </row>
    <row r="11" spans="1:8" ht="19.8" customHeight="1" x14ac:dyDescent="0.4">
      <c r="A11" s="13">
        <v>104</v>
      </c>
      <c r="B11" s="33" t="s">
        <v>48</v>
      </c>
      <c r="C11" s="33"/>
      <c r="D11" s="28">
        <v>16184610</v>
      </c>
      <c r="E11" s="29">
        <v>-654610</v>
      </c>
      <c r="F11" s="30">
        <v>-484610</v>
      </c>
      <c r="G11" s="30">
        <v>-484610</v>
      </c>
      <c r="H11" s="30">
        <v>-484610</v>
      </c>
    </row>
    <row r="12" spans="1:8" ht="19.8" customHeight="1" x14ac:dyDescent="0.35">
      <c r="A12" s="13"/>
      <c r="B12" s="41" t="s">
        <v>49</v>
      </c>
      <c r="C12" s="33"/>
      <c r="D12" s="28"/>
      <c r="E12" s="29"/>
      <c r="F12" s="30"/>
      <c r="G12" s="30"/>
      <c r="H12" s="30"/>
    </row>
    <row r="13" spans="1:8" ht="19.8" customHeight="1" x14ac:dyDescent="0.4">
      <c r="A13" s="13">
        <v>101</v>
      </c>
      <c r="B13" s="33" t="s">
        <v>50</v>
      </c>
      <c r="C13" s="33"/>
      <c r="D13" s="28">
        <v>50140</v>
      </c>
      <c r="E13" s="29">
        <v>-50140</v>
      </c>
      <c r="F13" s="30">
        <v>-50140</v>
      </c>
      <c r="G13" s="30">
        <v>-50140</v>
      </c>
      <c r="H13" s="30">
        <v>-50140</v>
      </c>
    </row>
    <row r="14" spans="1:8" ht="41.25" customHeight="1" x14ac:dyDescent="0.4">
      <c r="A14" s="13">
        <v>103</v>
      </c>
      <c r="B14" s="33" t="s">
        <v>52</v>
      </c>
      <c r="C14" s="33"/>
      <c r="D14" s="55" t="s">
        <v>54</v>
      </c>
      <c r="E14" s="29">
        <v>770000</v>
      </c>
      <c r="F14" s="30">
        <v>770000</v>
      </c>
      <c r="G14" s="30">
        <v>770000</v>
      </c>
      <c r="H14" s="30">
        <v>770000</v>
      </c>
    </row>
    <row r="15" spans="1:8" s="57" customFormat="1" ht="33.450000000000003" customHeight="1" thickBot="1" x14ac:dyDescent="0.4">
      <c r="A15" s="22">
        <v>101</v>
      </c>
      <c r="B15" s="56" t="s">
        <v>51</v>
      </c>
      <c r="C15" s="56"/>
      <c r="D15" s="28">
        <v>-951910</v>
      </c>
      <c r="E15" s="29">
        <v>951910</v>
      </c>
      <c r="F15" s="28">
        <v>951910</v>
      </c>
      <c r="G15" s="28">
        <v>951910</v>
      </c>
      <c r="H15" s="28">
        <v>951910</v>
      </c>
    </row>
    <row r="16" spans="1:8" ht="26.85" customHeight="1" x14ac:dyDescent="0.35">
      <c r="A16" s="19" t="s">
        <v>19</v>
      </c>
      <c r="B16" s="19"/>
      <c r="C16" s="19"/>
      <c r="D16" s="31"/>
      <c r="E16" s="32">
        <f>SUM(E6:E15)</f>
        <v>1887160</v>
      </c>
      <c r="F16" s="31">
        <f>SUM(F6:F15)</f>
        <v>1157160</v>
      </c>
      <c r="G16" s="31">
        <f>SUM(G6:G15)</f>
        <v>1157160</v>
      </c>
      <c r="H16" s="31">
        <f>SUM(H6:H15)</f>
        <v>1957160</v>
      </c>
    </row>
  </sheetData>
  <mergeCells count="3">
    <mergeCell ref="E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31466-15&amp;Csag.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A2" sqref="A2:G2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2" spans="1:7" ht="39" customHeight="1" x14ac:dyDescent="0.3">
      <c r="A2" s="69" t="s">
        <v>59</v>
      </c>
      <c r="B2" s="70"/>
      <c r="C2" s="70"/>
      <c r="D2" s="70"/>
      <c r="E2" s="70"/>
      <c r="F2" s="70"/>
      <c r="G2" s="71"/>
    </row>
    <row r="3" spans="1:7" ht="32.1" customHeight="1" x14ac:dyDescent="0.3">
      <c r="A3" s="78" t="s">
        <v>6</v>
      </c>
      <c r="B3" s="79"/>
      <c r="C3" s="79"/>
      <c r="D3" s="79"/>
      <c r="E3" s="79"/>
      <c r="F3" s="79"/>
      <c r="G3" s="80"/>
    </row>
    <row r="4" spans="1:7" ht="25.2" customHeight="1" thickBot="1" x14ac:dyDescent="0.35">
      <c r="A4" s="4"/>
      <c r="B4" s="5"/>
      <c r="C4" s="5"/>
      <c r="D4" s="75" t="s">
        <v>24</v>
      </c>
      <c r="E4" s="76"/>
      <c r="F4" s="76"/>
      <c r="G4" s="77"/>
    </row>
    <row r="5" spans="1:7" ht="35.4" thickBot="1" x14ac:dyDescent="0.4">
      <c r="A5" s="6" t="s">
        <v>12</v>
      </c>
      <c r="B5" s="6" t="s">
        <v>0</v>
      </c>
      <c r="C5" s="7" t="s">
        <v>21</v>
      </c>
      <c r="D5" s="7" t="s">
        <v>1</v>
      </c>
      <c r="E5" s="7" t="s">
        <v>2</v>
      </c>
      <c r="F5" s="7" t="s">
        <v>3</v>
      </c>
      <c r="G5" s="7" t="s">
        <v>20</v>
      </c>
    </row>
    <row r="6" spans="1:7" ht="20.100000000000001" customHeight="1" x14ac:dyDescent="0.35">
      <c r="A6" s="13"/>
      <c r="B6" s="13"/>
      <c r="C6" s="22"/>
      <c r="D6" s="14"/>
      <c r="E6" s="13"/>
      <c r="F6" s="13"/>
      <c r="G6" s="13"/>
    </row>
    <row r="7" spans="1:7" ht="20.100000000000001" customHeight="1" x14ac:dyDescent="0.35">
      <c r="A7" s="15"/>
      <c r="B7" s="15"/>
      <c r="C7" s="23"/>
      <c r="D7" s="16"/>
      <c r="E7" s="15"/>
      <c r="F7" s="15"/>
      <c r="G7" s="15"/>
    </row>
    <row r="8" spans="1:7" ht="20.100000000000001" customHeight="1" x14ac:dyDescent="0.35">
      <c r="A8" s="15"/>
      <c r="B8" s="15"/>
      <c r="C8" s="23"/>
      <c r="D8" s="16"/>
      <c r="E8" s="15"/>
      <c r="F8" s="15"/>
      <c r="G8" s="15"/>
    </row>
    <row r="9" spans="1:7" ht="20.100000000000001" customHeight="1" x14ac:dyDescent="0.35">
      <c r="A9" s="15"/>
      <c r="B9" s="15"/>
      <c r="C9" s="23"/>
      <c r="D9" s="16"/>
      <c r="E9" s="15"/>
      <c r="F9" s="15"/>
      <c r="G9" s="15"/>
    </row>
    <row r="10" spans="1:7" ht="20.100000000000001" customHeight="1" x14ac:dyDescent="0.35">
      <c r="A10" s="15"/>
      <c r="B10" s="15"/>
      <c r="C10" s="23"/>
      <c r="D10" s="16"/>
      <c r="E10" s="15"/>
      <c r="F10" s="15"/>
      <c r="G10" s="15"/>
    </row>
    <row r="11" spans="1:7" ht="20.100000000000001" customHeight="1" x14ac:dyDescent="0.35">
      <c r="A11" s="15"/>
      <c r="B11" s="15"/>
      <c r="C11" s="23"/>
      <c r="D11" s="16"/>
      <c r="E11" s="15"/>
      <c r="F11" s="15"/>
      <c r="G11" s="15"/>
    </row>
    <row r="12" spans="1:7" ht="20.100000000000001" customHeight="1" x14ac:dyDescent="0.35">
      <c r="A12" s="15"/>
      <c r="B12" s="15"/>
      <c r="C12" s="23"/>
      <c r="D12" s="16"/>
      <c r="E12" s="15"/>
      <c r="F12" s="15"/>
      <c r="G12" s="15"/>
    </row>
    <row r="13" spans="1:7" ht="20.100000000000001" customHeight="1" x14ac:dyDescent="0.35">
      <c r="A13" s="15"/>
      <c r="B13" s="15"/>
      <c r="C13" s="23"/>
      <c r="D13" s="16"/>
      <c r="E13" s="15"/>
      <c r="F13" s="15"/>
      <c r="G13" s="15"/>
    </row>
    <row r="14" spans="1:7" ht="20.100000000000001" customHeight="1" x14ac:dyDescent="0.35">
      <c r="A14" s="15"/>
      <c r="B14" s="15"/>
      <c r="C14" s="23"/>
      <c r="D14" s="16"/>
      <c r="E14" s="15"/>
      <c r="F14" s="15"/>
      <c r="G14" s="15"/>
    </row>
    <row r="15" spans="1:7" ht="20.100000000000001" customHeight="1" x14ac:dyDescent="0.35">
      <c r="A15" s="15"/>
      <c r="B15" s="15"/>
      <c r="C15" s="23"/>
      <c r="D15" s="16"/>
      <c r="E15" s="15"/>
      <c r="F15" s="15"/>
      <c r="G15" s="15"/>
    </row>
    <row r="16" spans="1:7" ht="20.100000000000001" customHeight="1" x14ac:dyDescent="0.35">
      <c r="A16" s="15"/>
      <c r="B16" s="15"/>
      <c r="C16" s="23"/>
      <c r="D16" s="16"/>
      <c r="E16" s="15"/>
      <c r="F16" s="15"/>
      <c r="G16" s="15"/>
    </row>
    <row r="17" spans="1:7" ht="20.100000000000001" customHeight="1" x14ac:dyDescent="0.4">
      <c r="A17" s="15"/>
      <c r="B17" s="15"/>
      <c r="C17" s="23"/>
      <c r="D17" s="16"/>
      <c r="E17" s="15"/>
      <c r="F17" s="15"/>
      <c r="G17" s="15"/>
    </row>
    <row r="18" spans="1:7" ht="20.100000000000001" customHeight="1" x14ac:dyDescent="0.4">
      <c r="A18" s="15"/>
      <c r="B18" s="15"/>
      <c r="C18" s="23"/>
      <c r="D18" s="16"/>
      <c r="E18" s="15"/>
      <c r="F18" s="15"/>
      <c r="G18" s="15"/>
    </row>
    <row r="19" spans="1:7" ht="20.100000000000001" customHeight="1" x14ac:dyDescent="0.4">
      <c r="A19" s="15"/>
      <c r="B19" s="15"/>
      <c r="C19" s="23"/>
      <c r="D19" s="16"/>
      <c r="E19" s="15"/>
      <c r="F19" s="15"/>
      <c r="G19" s="15"/>
    </row>
    <row r="20" spans="1:7" ht="20.100000000000001" customHeight="1" thickBot="1" x14ac:dyDescent="0.45">
      <c r="A20" s="17"/>
      <c r="B20" s="17"/>
      <c r="C20" s="24"/>
      <c r="D20" s="18"/>
      <c r="E20" s="17"/>
      <c r="F20" s="17"/>
      <c r="G20" s="17"/>
    </row>
    <row r="21" spans="1:7" ht="26.85" customHeight="1" x14ac:dyDescent="0.35">
      <c r="A21" s="19" t="s">
        <v>16</v>
      </c>
      <c r="B21" s="19"/>
      <c r="C21" s="21">
        <f>SUM(C6:C20)</f>
        <v>0</v>
      </c>
      <c r="D21" s="20">
        <f t="shared" ref="D21:G21" si="0">SUM(D6:D20)</f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31466-15&amp;Csag. nr. 15-314&amp;R&amp;P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zoomScaleNormal="100" workbookViewId="0">
      <selection activeCell="J5" sqref="J5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2" spans="1:8" ht="39" customHeight="1" x14ac:dyDescent="0.3">
      <c r="A2" s="69" t="s">
        <v>59</v>
      </c>
      <c r="B2" s="70"/>
      <c r="C2" s="70"/>
      <c r="D2" s="70"/>
      <c r="E2" s="70"/>
      <c r="F2" s="70"/>
      <c r="G2" s="71"/>
      <c r="H2" s="53"/>
    </row>
    <row r="3" spans="1:8" ht="32.1" customHeight="1" x14ac:dyDescent="0.3">
      <c r="A3" s="78" t="s">
        <v>14</v>
      </c>
      <c r="B3" s="79"/>
      <c r="C3" s="79"/>
      <c r="D3" s="79"/>
      <c r="E3" s="79"/>
      <c r="F3" s="79"/>
      <c r="G3" s="80"/>
    </row>
    <row r="4" spans="1:8" ht="25.2" customHeight="1" thickBot="1" x14ac:dyDescent="0.35">
      <c r="A4" s="4"/>
      <c r="B4" s="5"/>
      <c r="C4" s="5"/>
      <c r="D4" s="75" t="s">
        <v>24</v>
      </c>
      <c r="E4" s="76"/>
      <c r="F4" s="76"/>
      <c r="G4" s="77"/>
    </row>
    <row r="5" spans="1:8" ht="35.4" thickBot="1" x14ac:dyDescent="0.4">
      <c r="A5" s="6" t="s">
        <v>12</v>
      </c>
      <c r="B5" s="6" t="s">
        <v>0</v>
      </c>
      <c r="C5" s="7" t="s">
        <v>21</v>
      </c>
      <c r="D5" s="7" t="s">
        <v>1</v>
      </c>
      <c r="E5" s="7" t="s">
        <v>2</v>
      </c>
      <c r="F5" s="7" t="s">
        <v>3</v>
      </c>
      <c r="G5" s="7" t="s">
        <v>20</v>
      </c>
    </row>
    <row r="6" spans="1:8" ht="20.100000000000001" customHeight="1" x14ac:dyDescent="0.3">
      <c r="A6" s="13"/>
      <c r="B6" s="13"/>
      <c r="C6" s="22"/>
      <c r="D6" s="14"/>
      <c r="E6" s="13"/>
      <c r="F6" s="13"/>
      <c r="G6" s="13"/>
    </row>
    <row r="7" spans="1:8" ht="20.100000000000001" customHeight="1" x14ac:dyDescent="0.3">
      <c r="A7" s="15"/>
      <c r="B7" s="15"/>
      <c r="C7" s="23"/>
      <c r="D7" s="16"/>
      <c r="E7" s="15"/>
      <c r="F7" s="15"/>
      <c r="G7" s="15"/>
    </row>
    <row r="8" spans="1:8" ht="20.100000000000001" customHeight="1" x14ac:dyDescent="0.3">
      <c r="A8" s="15"/>
      <c r="B8" s="15"/>
      <c r="C8" s="23"/>
      <c r="D8" s="16"/>
      <c r="E8" s="15"/>
      <c r="F8" s="15"/>
      <c r="G8" s="15"/>
    </row>
    <row r="9" spans="1:8" ht="20.100000000000001" customHeight="1" x14ac:dyDescent="0.4">
      <c r="A9" s="15"/>
      <c r="B9" s="15"/>
      <c r="C9" s="23"/>
      <c r="D9" s="16"/>
      <c r="E9" s="15"/>
      <c r="F9" s="15"/>
      <c r="G9" s="15"/>
    </row>
    <row r="10" spans="1:8" ht="20.100000000000001" customHeight="1" x14ac:dyDescent="0.4">
      <c r="A10" s="15"/>
      <c r="B10" s="15"/>
      <c r="C10" s="23"/>
      <c r="D10" s="16"/>
      <c r="E10" s="15"/>
      <c r="F10" s="15"/>
      <c r="G10" s="15"/>
    </row>
    <row r="11" spans="1:8" ht="20.100000000000001" customHeight="1" x14ac:dyDescent="0.4">
      <c r="A11" s="15"/>
      <c r="B11" s="15"/>
      <c r="C11" s="23"/>
      <c r="D11" s="16"/>
      <c r="E11" s="15"/>
      <c r="F11" s="15"/>
      <c r="G11" s="15"/>
    </row>
    <row r="12" spans="1:8" ht="20.100000000000001" customHeight="1" x14ac:dyDescent="0.4">
      <c r="A12" s="15"/>
      <c r="B12" s="15"/>
      <c r="C12" s="23"/>
      <c r="D12" s="16"/>
      <c r="E12" s="15"/>
      <c r="F12" s="15"/>
      <c r="G12" s="15"/>
    </row>
    <row r="13" spans="1:8" ht="20.100000000000001" customHeight="1" x14ac:dyDescent="0.4">
      <c r="A13" s="15"/>
      <c r="B13" s="15"/>
      <c r="C13" s="23"/>
      <c r="D13" s="16"/>
      <c r="E13" s="15"/>
      <c r="F13" s="15"/>
      <c r="G13" s="15"/>
    </row>
    <row r="14" spans="1:8" ht="20.100000000000001" customHeight="1" x14ac:dyDescent="0.4">
      <c r="A14" s="15"/>
      <c r="B14" s="15"/>
      <c r="C14" s="23"/>
      <c r="D14" s="16"/>
      <c r="E14" s="15"/>
      <c r="F14" s="15"/>
      <c r="G14" s="15"/>
    </row>
    <row r="15" spans="1:8" ht="20.100000000000001" customHeight="1" x14ac:dyDescent="0.4">
      <c r="A15" s="15"/>
      <c r="B15" s="15"/>
      <c r="C15" s="23"/>
      <c r="D15" s="16"/>
      <c r="E15" s="15"/>
      <c r="F15" s="15"/>
      <c r="G15" s="15"/>
    </row>
    <row r="16" spans="1:8" ht="20.100000000000001" customHeight="1" x14ac:dyDescent="0.4">
      <c r="A16" s="15"/>
      <c r="B16" s="15"/>
      <c r="C16" s="23"/>
      <c r="D16" s="16"/>
      <c r="E16" s="15"/>
      <c r="F16" s="15"/>
      <c r="G16" s="15"/>
    </row>
    <row r="17" spans="1:7" ht="20.100000000000001" customHeight="1" x14ac:dyDescent="0.4">
      <c r="A17" s="15"/>
      <c r="B17" s="15"/>
      <c r="C17" s="23"/>
      <c r="D17" s="16"/>
      <c r="E17" s="15"/>
      <c r="F17" s="15"/>
      <c r="G17" s="15"/>
    </row>
    <row r="18" spans="1:7" ht="20.100000000000001" customHeight="1" x14ac:dyDescent="0.4">
      <c r="A18" s="15"/>
      <c r="B18" s="15"/>
      <c r="C18" s="23"/>
      <c r="D18" s="16"/>
      <c r="E18" s="15"/>
      <c r="F18" s="15"/>
      <c r="G18" s="15"/>
    </row>
    <row r="19" spans="1:7" ht="20.100000000000001" customHeight="1" x14ac:dyDescent="0.4">
      <c r="A19" s="15"/>
      <c r="B19" s="15"/>
      <c r="C19" s="23"/>
      <c r="D19" s="16"/>
      <c r="E19" s="15"/>
      <c r="F19" s="15"/>
      <c r="G19" s="15"/>
    </row>
    <row r="20" spans="1:7" ht="20.100000000000001" customHeight="1" thickBot="1" x14ac:dyDescent="0.45">
      <c r="A20" s="17"/>
      <c r="B20" s="17"/>
      <c r="C20" s="24"/>
      <c r="D20" s="18"/>
      <c r="E20" s="17"/>
      <c r="F20" s="17"/>
      <c r="G20" s="17"/>
    </row>
    <row r="21" spans="1:7" ht="26.85" customHeight="1" x14ac:dyDescent="0.35">
      <c r="A21" s="19" t="s">
        <v>15</v>
      </c>
      <c r="B21" s="19"/>
      <c r="C21" s="21">
        <f>SUM(C6:C20)</f>
        <v>0</v>
      </c>
      <c r="D21" s="20">
        <f t="shared" ref="D21:G21" si="0">SUM(D6:D20)</f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31466-15&amp;Csag.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zoomScaleNormal="100" workbookViewId="0">
      <selection activeCell="A2" sqref="A2:G2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2" spans="1:8" ht="39" customHeight="1" x14ac:dyDescent="0.3">
      <c r="A2" s="69" t="s">
        <v>59</v>
      </c>
      <c r="B2" s="70"/>
      <c r="C2" s="70"/>
      <c r="D2" s="70"/>
      <c r="E2" s="70"/>
      <c r="F2" s="70"/>
      <c r="G2" s="71"/>
      <c r="H2" s="53"/>
    </row>
    <row r="3" spans="1:8" ht="32.1" customHeight="1" x14ac:dyDescent="0.3">
      <c r="A3" s="78" t="s">
        <v>5</v>
      </c>
      <c r="B3" s="79"/>
      <c r="C3" s="79"/>
      <c r="D3" s="79"/>
      <c r="E3" s="79"/>
      <c r="F3" s="79"/>
      <c r="G3" s="80"/>
    </row>
    <row r="4" spans="1:8" ht="25.2" customHeight="1" thickBot="1" x14ac:dyDescent="0.35">
      <c r="A4" s="4"/>
      <c r="B4" s="5"/>
      <c r="C4" s="5"/>
      <c r="D4" s="75" t="s">
        <v>24</v>
      </c>
      <c r="E4" s="76"/>
      <c r="F4" s="76"/>
      <c r="G4" s="77"/>
    </row>
    <row r="5" spans="1:8" ht="35.4" thickBot="1" x14ac:dyDescent="0.4">
      <c r="A5" s="6" t="s">
        <v>12</v>
      </c>
      <c r="B5" s="6" t="s">
        <v>0</v>
      </c>
      <c r="C5" s="7" t="s">
        <v>21</v>
      </c>
      <c r="D5" s="7" t="s">
        <v>1</v>
      </c>
      <c r="E5" s="7" t="s">
        <v>2</v>
      </c>
      <c r="F5" s="7" t="s">
        <v>3</v>
      </c>
      <c r="G5" s="7" t="s">
        <v>20</v>
      </c>
    </row>
    <row r="6" spans="1:8" ht="20.100000000000001" customHeight="1" x14ac:dyDescent="0.3">
      <c r="A6" s="13"/>
      <c r="B6" s="13"/>
      <c r="C6" s="22"/>
      <c r="D6" s="14"/>
      <c r="E6" s="13"/>
      <c r="F6" s="13"/>
      <c r="G6" s="13"/>
    </row>
    <row r="7" spans="1:8" ht="20.100000000000001" customHeight="1" x14ac:dyDescent="0.35">
      <c r="A7" s="15"/>
      <c r="B7" s="15"/>
      <c r="C7" s="23"/>
      <c r="D7" s="16"/>
      <c r="E7" s="15"/>
      <c r="F7" s="15"/>
      <c r="G7" s="15"/>
    </row>
    <row r="8" spans="1:8" ht="20.100000000000001" customHeight="1" x14ac:dyDescent="0.35">
      <c r="A8" s="15"/>
      <c r="B8" s="15"/>
      <c r="C8" s="23"/>
      <c r="D8" s="16"/>
      <c r="E8" s="15"/>
      <c r="F8" s="15"/>
      <c r="G8" s="15"/>
    </row>
    <row r="9" spans="1:8" ht="20.100000000000001" customHeight="1" x14ac:dyDescent="0.4">
      <c r="A9" s="15"/>
      <c r="B9" s="15"/>
      <c r="C9" s="23"/>
      <c r="D9" s="16"/>
      <c r="E9" s="15"/>
      <c r="F9" s="15"/>
      <c r="G9" s="15"/>
    </row>
    <row r="10" spans="1:8" ht="20.100000000000001" customHeight="1" x14ac:dyDescent="0.4">
      <c r="A10" s="15"/>
      <c r="B10" s="15"/>
      <c r="C10" s="23"/>
      <c r="D10" s="16"/>
      <c r="E10" s="15"/>
      <c r="F10" s="15"/>
      <c r="G10" s="15"/>
    </row>
    <row r="11" spans="1:8" ht="20.100000000000001" customHeight="1" x14ac:dyDescent="0.4">
      <c r="A11" s="15"/>
      <c r="B11" s="15"/>
      <c r="C11" s="23"/>
      <c r="D11" s="16"/>
      <c r="E11" s="15"/>
      <c r="F11" s="15"/>
      <c r="G11" s="15"/>
    </row>
    <row r="12" spans="1:8" ht="20.100000000000001" customHeight="1" x14ac:dyDescent="0.4">
      <c r="A12" s="15"/>
      <c r="B12" s="15"/>
      <c r="C12" s="23"/>
      <c r="D12" s="16"/>
      <c r="E12" s="15"/>
      <c r="F12" s="15"/>
      <c r="G12" s="15"/>
    </row>
    <row r="13" spans="1:8" ht="20.100000000000001" customHeight="1" x14ac:dyDescent="0.4">
      <c r="A13" s="15"/>
      <c r="B13" s="15"/>
      <c r="C13" s="23"/>
      <c r="D13" s="16"/>
      <c r="E13" s="15"/>
      <c r="F13" s="15"/>
      <c r="G13" s="15"/>
    </row>
    <row r="14" spans="1:8" ht="20.100000000000001" customHeight="1" x14ac:dyDescent="0.3">
      <c r="A14" s="15"/>
      <c r="B14" s="15"/>
      <c r="C14" s="23"/>
      <c r="D14" s="16"/>
      <c r="E14" s="15"/>
      <c r="F14" s="15"/>
      <c r="G14" s="15"/>
    </row>
    <row r="15" spans="1:8" ht="20.100000000000001" customHeight="1" x14ac:dyDescent="0.3">
      <c r="A15" s="15"/>
      <c r="B15" s="15"/>
      <c r="C15" s="23"/>
      <c r="D15" s="16"/>
      <c r="E15" s="15"/>
      <c r="F15" s="15"/>
      <c r="G15" s="15"/>
    </row>
    <row r="16" spans="1:8" ht="20.100000000000001" customHeight="1" x14ac:dyDescent="0.3">
      <c r="A16" s="15"/>
      <c r="B16" s="15"/>
      <c r="C16" s="23"/>
      <c r="D16" s="16"/>
      <c r="E16" s="15"/>
      <c r="F16" s="15"/>
      <c r="G16" s="15"/>
    </row>
    <row r="17" spans="1:7" ht="20.100000000000001" customHeight="1" x14ac:dyDescent="0.4">
      <c r="A17" s="15"/>
      <c r="B17" s="15"/>
      <c r="C17" s="23"/>
      <c r="D17" s="16"/>
      <c r="E17" s="15"/>
      <c r="F17" s="15"/>
      <c r="G17" s="15"/>
    </row>
    <row r="18" spans="1:7" ht="20.100000000000001" customHeight="1" x14ac:dyDescent="0.4">
      <c r="A18" s="15"/>
      <c r="B18" s="15"/>
      <c r="C18" s="23"/>
      <c r="D18" s="16"/>
      <c r="E18" s="15"/>
      <c r="F18" s="15"/>
      <c r="G18" s="15"/>
    </row>
    <row r="19" spans="1:7" ht="20.100000000000001" customHeight="1" x14ac:dyDescent="0.4">
      <c r="A19" s="15"/>
      <c r="B19" s="15"/>
      <c r="C19" s="23"/>
      <c r="D19" s="16"/>
      <c r="E19" s="15"/>
      <c r="F19" s="15"/>
      <c r="G19" s="15"/>
    </row>
    <row r="20" spans="1:7" ht="20.100000000000001" customHeight="1" thickBot="1" x14ac:dyDescent="0.45">
      <c r="A20" s="17"/>
      <c r="B20" s="17"/>
      <c r="C20" s="24"/>
      <c r="D20" s="18"/>
      <c r="E20" s="17"/>
      <c r="F20" s="17"/>
      <c r="G20" s="17"/>
    </row>
    <row r="21" spans="1:7" ht="26.85" customHeight="1" x14ac:dyDescent="0.35">
      <c r="A21" s="19" t="s">
        <v>13</v>
      </c>
      <c r="B21" s="19"/>
      <c r="C21" s="21">
        <f>SUM(C6:C20)</f>
        <v>0</v>
      </c>
      <c r="D21" s="20">
        <f t="shared" ref="D21:G21" si="0">SUM(D6:D20)</f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31466-15&amp;Csag. nr. 15-314&amp;R&amp;P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2015-06-24T10:30:00+00:00</MeetingStartDate>
    <EnclosureFileNumber xmlns="d08b57ff-b9b7-4581-975d-98f87b579a51">31466/15</EnclosureFileNumber>
    <AgendaId xmlns="d08b57ff-b9b7-4581-975d-98f87b579a51">4057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1812010</FusionId>
    <AgendaAccessLevelName xmlns="d08b57ff-b9b7-4581-975d-98f87b579a51">Åben</AgendaAccessLevelName>
    <UNC xmlns="d08b57ff-b9b7-4581-975d-98f87b579a51">1627997</UNC>
    <MeetingTitle xmlns="d08b57ff-b9b7-4581-975d-98f87b579a51">24-06-2015</MeetingTitle>
    <MeetingDateAndTime xmlns="d08b57ff-b9b7-4581-975d-98f87b579a51">24-06-2015 fra 12:30 - 15:00</MeetingDateAndTime>
    <MeetingEndDate xmlns="d08b57ff-b9b7-4581-975d-98f87b579a51">2015-06-24T13:00:00+00:00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269A4-88C3-433A-B0B6-3F78FD5C600D}"/>
</file>

<file path=customXml/itemProps2.xml><?xml version="1.0" encoding="utf-8"?>
<ds:datastoreItem xmlns:ds="http://schemas.openxmlformats.org/officeDocument/2006/customXml" ds:itemID="{E69D57C3-2494-4CA9-B7C6-838DE02C3C99}"/>
</file>

<file path=customXml/itemProps3.xml><?xml version="1.0" encoding="utf-8"?>
<ds:datastoreItem xmlns:ds="http://schemas.openxmlformats.org/officeDocument/2006/customXml" ds:itemID="{5117B164-B7FA-4AF7-9690-0B811BA96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2</vt:i4>
      </vt:variant>
    </vt:vector>
  </HeadingPairs>
  <TitlesOfParts>
    <vt:vector size="9" baseType="lpstr">
      <vt:lpstr>Totaloversigt</vt:lpstr>
      <vt:lpstr>Tidl. politiske beslutn. 906</vt:lpstr>
      <vt:lpstr>Øvrige ændringer 907</vt:lpstr>
      <vt:lpstr>Lovændringer 908</vt:lpstr>
      <vt:lpstr>Ændr. i forudsætn. 910</vt:lpstr>
      <vt:lpstr>Demografi ændr. 914</vt:lpstr>
      <vt:lpstr>Ark1</vt:lpstr>
      <vt:lpstr>'Tidl. politiske beslutn. 906'!Udskriftstitler</vt:lpstr>
      <vt:lpstr>'Øvrige ændringer 907'!Udskriftstitler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ØKE-24-06-2015 - Bilag 530.03 Budgettilretninger 2016 - 2019 - Økonomiudvalget</dc:title>
  <dc:creator>Flemming Karlsen</dc:creator>
  <cp:lastModifiedBy>Peder Sandfeld</cp:lastModifiedBy>
  <cp:lastPrinted>2015-06-24T09:43:00Z</cp:lastPrinted>
  <dcterms:created xsi:type="dcterms:W3CDTF">2014-01-22T10:50:38Z</dcterms:created>
  <dcterms:modified xsi:type="dcterms:W3CDTF">2015-06-24T12:47:23Z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